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forzo di punzonatura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<sst xmlns="http://schemas.openxmlformats.org/spreadsheetml/2006/main" count="72" uniqueCount="28">
  <si>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>P=</t>
  </si>
  <si>
    <t>Pt x Sp x Rs</t>
  </si>
  <si>
    <t>dove:</t>
  </si>
  <si>
    <t>P</t>
  </si>
  <si>
    <t>Pt</t>
  </si>
  <si>
    <t>Sp</t>
  </si>
  <si>
    <t>Rs</t>
  </si>
  <si>
    <t>=</t>
  </si>
  <si>
    <t>perimetro di taglio</t>
  </si>
  <si>
    <t>potenza richiesta espressa in tonn-</t>
  </si>
  <si>
    <t>spessore del materiale</t>
  </si>
  <si>
    <t>diametro:</t>
  </si>
  <si>
    <t>perimetro</t>
  </si>
  <si>
    <t>spessore</t>
  </si>
  <si>
    <t xml:space="preserve">res. Materiale </t>
  </si>
  <si>
    <t>Sforzo di punzonatura</t>
  </si>
  <si>
    <t xml:space="preserve">  mm</t>
  </si>
  <si>
    <t xml:space="preserve">  Kg/mmq</t>
  </si>
  <si>
    <t xml:space="preserve">  Tonn.</t>
  </si>
  <si>
    <t>lato:</t>
  </si>
  <si>
    <t>TABELLE DI CALCOLO DELLO SFORZO DI PUNZONATURA</t>
  </si>
  <si>
    <t>lato A:</t>
  </si>
  <si>
    <t>CH:</t>
  </si>
  <si>
    <t>lato B:</t>
  </si>
  <si>
    <t>res. Materiale</t>
  </si>
  <si>
    <t>espressa in Kg/mmq</t>
  </si>
  <si>
    <t xml:space="preserve">resistenza del materiale </t>
  </si>
  <si>
    <t>Dati da inserire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</si>
</sst>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0</xdr:rowOff>
    </xdr:from>
    <xdr:to>
      <xdr:col>1</xdr:col>
      <xdr:colOff>523875</xdr:colOff>
      <xdr:row>10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371475" y="1143000"/>
          <a:ext cx="762000" cy="723900"/>
          <a:chOff x="980" y="3892"/>
          <a:chExt cx="273" cy="273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980" y="3892"/>
            <a:ext cx="273" cy="273"/>
          </a:xfrm>
          <a:prstGeom prst="ellipse">
            <a:avLst/>
          </a:prstGeom>
          <a:solidFill>
            <a:srgbClr val="F8F8F8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 flipV="1">
            <a:off x="1008" y="3939"/>
            <a:ext cx="210" cy="18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5</xdr:row>
      <xdr:rowOff>104775</xdr:rowOff>
    </xdr:from>
    <xdr:to>
      <xdr:col>9</xdr:col>
      <xdr:colOff>1076325</xdr:colOff>
      <xdr:row>10</xdr:row>
      <xdr:rowOff>76200</xdr:rowOff>
    </xdr:to>
    <xdr:grpSp>
      <xdr:nvGrpSpPr>
        <xdr:cNvPr id="5" name="Group 6"/>
        <xdr:cNvGrpSpPr>
          <a:grpSpLocks/>
        </xdr:cNvGrpSpPr>
      </xdr:nvGrpSpPr>
      <xdr:grpSpPr>
        <a:xfrm>
          <a:off x="4152900" y="1085850"/>
          <a:ext cx="1609725" cy="781050"/>
          <a:chOff x="2478" y="3892"/>
          <a:chExt cx="726" cy="364"/>
        </a:xfrm>
        <a:solidFill>
          <a:srgbClr val="FFFFFF"/>
        </a:solidFill>
      </xdr:grpSpPr>
      <xdr:sp>
        <xdr:nvSpPr>
          <xdr:cNvPr id="6" name="AutoShape 7"/>
          <xdr:cNvSpPr>
            <a:spLocks/>
          </xdr:cNvSpPr>
        </xdr:nvSpPr>
        <xdr:spPr>
          <a:xfrm>
            <a:off x="2478" y="4027"/>
            <a:ext cx="589" cy="229"/>
          </a:xfrm>
          <a:prstGeom prst="flowChartTerminator">
            <a:avLst/>
          </a:prstGeom>
          <a:solidFill>
            <a:srgbClr val="F8F8F8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flipV="1">
            <a:off x="2478" y="3892"/>
            <a:ext cx="0" cy="2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flipV="1">
            <a:off x="3068" y="3892"/>
            <a:ext cx="0" cy="2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2977" y="4027"/>
            <a:ext cx="22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2977" y="4256"/>
            <a:ext cx="2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2478" y="3892"/>
            <a:ext cx="590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3203" y="4027"/>
            <a:ext cx="1" cy="229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16</xdr:row>
      <xdr:rowOff>85725</xdr:rowOff>
    </xdr:from>
    <xdr:to>
      <xdr:col>1</xdr:col>
      <xdr:colOff>695325</xdr:colOff>
      <xdr:row>20</xdr:row>
      <xdr:rowOff>57150</xdr:rowOff>
    </xdr:to>
    <xdr:grpSp>
      <xdr:nvGrpSpPr>
        <xdr:cNvPr id="15" name="Group 16"/>
        <xdr:cNvGrpSpPr>
          <a:grpSpLocks/>
        </xdr:cNvGrpSpPr>
      </xdr:nvGrpSpPr>
      <xdr:grpSpPr>
        <a:xfrm>
          <a:off x="85725" y="2867025"/>
          <a:ext cx="1219200" cy="619125"/>
          <a:chOff x="754" y="4347"/>
          <a:chExt cx="499" cy="271"/>
        </a:xfrm>
        <a:solidFill>
          <a:srgbClr val="FFFFFF"/>
        </a:solidFill>
      </xdr:grpSpPr>
      <xdr:sp>
        <xdr:nvSpPr>
          <xdr:cNvPr id="16" name="AutoShape 17"/>
          <xdr:cNvSpPr>
            <a:spLocks/>
          </xdr:cNvSpPr>
        </xdr:nvSpPr>
        <xdr:spPr>
          <a:xfrm>
            <a:off x="754" y="4347"/>
            <a:ext cx="272" cy="271"/>
          </a:xfrm>
          <a:prstGeom prst="rect">
            <a:avLst/>
          </a:prstGeom>
          <a:solidFill>
            <a:srgbClr val="F8F8F8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981" y="4347"/>
            <a:ext cx="27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981" y="4618"/>
            <a:ext cx="27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1253" y="4347"/>
            <a:ext cx="0" cy="271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26</xdr:row>
      <xdr:rowOff>95250</xdr:rowOff>
    </xdr:from>
    <xdr:to>
      <xdr:col>1</xdr:col>
      <xdr:colOff>581025</xdr:colOff>
      <xdr:row>30</xdr:row>
      <xdr:rowOff>28575</xdr:rowOff>
    </xdr:to>
    <xdr:grpSp>
      <xdr:nvGrpSpPr>
        <xdr:cNvPr id="21" name="Group 22"/>
        <xdr:cNvGrpSpPr>
          <a:grpSpLocks/>
        </xdr:cNvGrpSpPr>
      </xdr:nvGrpSpPr>
      <xdr:grpSpPr>
        <a:xfrm>
          <a:off x="114300" y="4514850"/>
          <a:ext cx="1076325" cy="581025"/>
          <a:chOff x="2704" y="4527"/>
          <a:chExt cx="499" cy="318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2704" y="4527"/>
            <a:ext cx="362" cy="318"/>
          </a:xfrm>
          <a:prstGeom prst="hexagon">
            <a:avLst/>
          </a:prstGeom>
          <a:solidFill>
            <a:srgbClr val="F8F8F8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>
            <a:off x="2976" y="4527"/>
            <a:ext cx="2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2976" y="4845"/>
            <a:ext cx="2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7"/>
          <xdr:cNvSpPr>
            <a:spLocks/>
          </xdr:cNvSpPr>
        </xdr:nvSpPr>
        <xdr:spPr>
          <a:xfrm>
            <a:off x="3203" y="4527"/>
            <a:ext cx="0" cy="318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15</xdr:row>
      <xdr:rowOff>38100</xdr:rowOff>
    </xdr:from>
    <xdr:to>
      <xdr:col>9</xdr:col>
      <xdr:colOff>1171575</xdr:colOff>
      <xdr:row>21</xdr:row>
      <xdr:rowOff>0</xdr:rowOff>
    </xdr:to>
    <xdr:grpSp>
      <xdr:nvGrpSpPr>
        <xdr:cNvPr id="27" name="Group 71"/>
        <xdr:cNvGrpSpPr>
          <a:grpSpLocks/>
        </xdr:cNvGrpSpPr>
      </xdr:nvGrpSpPr>
      <xdr:grpSpPr>
        <a:xfrm>
          <a:off x="4171950" y="2657475"/>
          <a:ext cx="1685925" cy="933450"/>
          <a:chOff x="572" y="4754"/>
          <a:chExt cx="681" cy="407"/>
        </a:xfrm>
        <a:solidFill>
          <a:srgbClr val="FFFFFF"/>
        </a:solidFill>
      </xdr:grpSpPr>
      <xdr:sp>
        <xdr:nvSpPr>
          <xdr:cNvPr id="28" name="AutoShape 72"/>
          <xdr:cNvSpPr>
            <a:spLocks/>
          </xdr:cNvSpPr>
        </xdr:nvSpPr>
        <xdr:spPr>
          <a:xfrm>
            <a:off x="572" y="4890"/>
            <a:ext cx="544" cy="271"/>
          </a:xfrm>
          <a:prstGeom prst="rect">
            <a:avLst/>
          </a:prstGeom>
          <a:solidFill>
            <a:srgbClr val="F8F8F8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73"/>
          <xdr:cNvSpPr>
            <a:spLocks/>
          </xdr:cNvSpPr>
        </xdr:nvSpPr>
        <xdr:spPr>
          <a:xfrm>
            <a:off x="1071" y="4890"/>
            <a:ext cx="18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74"/>
          <xdr:cNvSpPr>
            <a:spLocks/>
          </xdr:cNvSpPr>
        </xdr:nvSpPr>
        <xdr:spPr>
          <a:xfrm>
            <a:off x="1071" y="5161"/>
            <a:ext cx="18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77"/>
          <xdr:cNvSpPr>
            <a:spLocks/>
          </xdr:cNvSpPr>
        </xdr:nvSpPr>
        <xdr:spPr>
          <a:xfrm flipV="1">
            <a:off x="572" y="4754"/>
            <a:ext cx="0" cy="13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78"/>
          <xdr:cNvSpPr>
            <a:spLocks/>
          </xdr:cNvSpPr>
        </xdr:nvSpPr>
        <xdr:spPr>
          <a:xfrm flipV="1">
            <a:off x="1117" y="4754"/>
            <a:ext cx="0" cy="13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79"/>
          <xdr:cNvSpPr>
            <a:spLocks/>
          </xdr:cNvSpPr>
        </xdr:nvSpPr>
        <xdr:spPr>
          <a:xfrm>
            <a:off x="572" y="4754"/>
            <a:ext cx="545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80"/>
          <xdr:cNvSpPr>
            <a:spLocks/>
          </xdr:cNvSpPr>
        </xdr:nvSpPr>
        <xdr:spPr>
          <a:xfrm>
            <a:off x="1253" y="4890"/>
            <a:ext cx="0" cy="271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15</xdr:row>
      <xdr:rowOff>38100</xdr:rowOff>
    </xdr:from>
    <xdr:to>
      <xdr:col>9</xdr:col>
      <xdr:colOff>1171575</xdr:colOff>
      <xdr:row>21</xdr:row>
      <xdr:rowOff>0</xdr:rowOff>
    </xdr:to>
    <xdr:grpSp>
      <xdr:nvGrpSpPr>
        <xdr:cNvPr id="37" name="Group 81"/>
        <xdr:cNvGrpSpPr>
          <a:grpSpLocks/>
        </xdr:cNvGrpSpPr>
      </xdr:nvGrpSpPr>
      <xdr:grpSpPr>
        <a:xfrm>
          <a:off x="4171950" y="2657475"/>
          <a:ext cx="1685925" cy="933450"/>
          <a:chOff x="572" y="4754"/>
          <a:chExt cx="681" cy="407"/>
        </a:xfrm>
        <a:solidFill>
          <a:srgbClr val="FFFFFF"/>
        </a:solidFill>
      </xdr:grpSpPr>
      <xdr:sp>
        <xdr:nvSpPr>
          <xdr:cNvPr id="38" name="AutoShape 82"/>
          <xdr:cNvSpPr>
            <a:spLocks/>
          </xdr:cNvSpPr>
        </xdr:nvSpPr>
        <xdr:spPr>
          <a:xfrm>
            <a:off x="572" y="4890"/>
            <a:ext cx="544" cy="271"/>
          </a:xfrm>
          <a:prstGeom prst="rect">
            <a:avLst/>
          </a:prstGeom>
          <a:solidFill>
            <a:srgbClr val="F8F8F8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83"/>
          <xdr:cNvSpPr>
            <a:spLocks/>
          </xdr:cNvSpPr>
        </xdr:nvSpPr>
        <xdr:spPr>
          <a:xfrm>
            <a:off x="1071" y="4890"/>
            <a:ext cx="18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84"/>
          <xdr:cNvSpPr>
            <a:spLocks/>
          </xdr:cNvSpPr>
        </xdr:nvSpPr>
        <xdr:spPr>
          <a:xfrm>
            <a:off x="1071" y="5161"/>
            <a:ext cx="18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87"/>
          <xdr:cNvSpPr>
            <a:spLocks/>
          </xdr:cNvSpPr>
        </xdr:nvSpPr>
        <xdr:spPr>
          <a:xfrm flipV="1">
            <a:off x="572" y="4754"/>
            <a:ext cx="0" cy="13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88"/>
          <xdr:cNvSpPr>
            <a:spLocks/>
          </xdr:cNvSpPr>
        </xdr:nvSpPr>
        <xdr:spPr>
          <a:xfrm flipV="1">
            <a:off x="1117" y="4754"/>
            <a:ext cx="0" cy="13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89"/>
          <xdr:cNvSpPr>
            <a:spLocks/>
          </xdr:cNvSpPr>
        </xdr:nvSpPr>
        <xdr:spPr>
          <a:xfrm>
            <a:off x="572" y="4754"/>
            <a:ext cx="545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90"/>
          <xdr:cNvSpPr>
            <a:spLocks/>
          </xdr:cNvSpPr>
        </xdr:nvSpPr>
        <xdr:spPr>
          <a:xfrm>
            <a:off x="1253" y="4890"/>
            <a:ext cx="0" cy="271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5" zoomScaleNormal="95" workbookViewId="0" topLeftCell="A10">
      <selection activeCell="N29" sqref="M29:N29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9.140625" style="1" customWidth="1"/>
    <col min="4" max="4" width="10.421875" style="1" customWidth="1"/>
    <col min="5" max="5" width="4.7109375" style="1" customWidth="1"/>
    <col min="6" max="6" width="3.7109375" style="1" customWidth="1"/>
    <col min="7" max="7" width="9.140625" style="1" customWidth="1"/>
    <col min="8" max="8" width="2.421875" style="1" customWidth="1"/>
    <col min="9" max="9" width="9.140625" style="1" customWidth="1"/>
    <col min="10" max="10" width="18.421875" style="1" customWidth="1"/>
    <col min="11" max="12" width="9.140625" style="1" customWidth="1"/>
    <col min="13" max="13" width="7.00390625" style="1" customWidth="1"/>
    <col min="14" max="15" width="9.140625" style="1" customWidth="1"/>
    <col min="16" max="16" width="8.57421875" style="1" customWidth="1"/>
    <col min="17" max="16384" width="9.140625" style="1" customWidth="1"/>
  </cols>
  <sheetData>
    <row r="1" spans="1:16" ht="25.5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ht="12.75">
      <c r="A2" s="28" t="s">
        <v>0</v>
      </c>
      <c r="B2" s="3" t="s">
        <v>1</v>
      </c>
      <c r="C2" s="29"/>
      <c r="D2" s="4" t="s">
        <v>2</v>
      </c>
      <c r="E2" s="3" t="s">
        <v>3</v>
      </c>
      <c r="F2" s="3" t="s">
        <v>7</v>
      </c>
      <c r="G2" s="19" t="s">
        <v>9</v>
      </c>
      <c r="H2" s="20"/>
      <c r="I2" s="20"/>
      <c r="J2" s="20"/>
      <c r="K2" s="20"/>
      <c r="L2" s="3" t="s">
        <v>5</v>
      </c>
      <c r="M2" s="3" t="s">
        <v>7</v>
      </c>
      <c r="N2" s="19" t="s">
        <v>10</v>
      </c>
      <c r="O2" s="20"/>
      <c r="P2" s="20"/>
      <c r="Q2" s="20"/>
      <c r="R2" s="20"/>
    </row>
    <row r="3" spans="1:18" ht="12.75">
      <c r="A3" s="28"/>
      <c r="B3" s="5">
        <v>1000</v>
      </c>
      <c r="C3" s="29"/>
      <c r="D3" s="4"/>
      <c r="E3" s="3" t="s">
        <v>4</v>
      </c>
      <c r="F3" s="3" t="s">
        <v>7</v>
      </c>
      <c r="G3" s="19" t="s">
        <v>8</v>
      </c>
      <c r="H3" s="20"/>
      <c r="I3" s="20"/>
      <c r="J3" s="20"/>
      <c r="K3" s="20"/>
      <c r="L3" s="3" t="s">
        <v>6</v>
      </c>
      <c r="M3" s="3" t="s">
        <v>7</v>
      </c>
      <c r="N3" s="19" t="s">
        <v>26</v>
      </c>
      <c r="O3" s="20"/>
      <c r="P3" s="20"/>
      <c r="Q3" s="20"/>
      <c r="R3" s="20"/>
    </row>
    <row r="4" spans="1:18" ht="13.5" thickBot="1">
      <c r="A4" s="2"/>
      <c r="B4" s="2"/>
      <c r="C4" s="2"/>
      <c r="D4" s="4"/>
      <c r="E4" s="3"/>
      <c r="F4" s="3"/>
      <c r="G4" s="19"/>
      <c r="H4" s="20"/>
      <c r="I4" s="20"/>
      <c r="J4" s="20"/>
      <c r="K4" s="20"/>
      <c r="L4" s="2"/>
      <c r="M4" s="2"/>
      <c r="N4" s="19" t="s">
        <v>25</v>
      </c>
      <c r="O4" s="20"/>
      <c r="P4" s="20"/>
      <c r="Q4" s="20"/>
      <c r="R4" s="20"/>
    </row>
    <row r="5" spans="1:16" ht="12.75">
      <c r="A5" s="6"/>
      <c r="B5" s="7"/>
      <c r="C5" s="7"/>
      <c r="D5" s="7"/>
      <c r="E5" s="7"/>
      <c r="F5" s="7"/>
      <c r="G5" s="8"/>
      <c r="H5" s="2"/>
      <c r="I5" s="6"/>
      <c r="J5" s="7"/>
      <c r="K5" s="7"/>
      <c r="L5" s="7"/>
      <c r="M5" s="7"/>
      <c r="N5" s="7"/>
      <c r="O5" s="7"/>
      <c r="P5" s="8"/>
    </row>
    <row r="6" spans="1:16" ht="12.75">
      <c r="A6" s="9"/>
      <c r="B6" s="2"/>
      <c r="C6" s="21" t="s">
        <v>11</v>
      </c>
      <c r="D6" s="21"/>
      <c r="E6" s="25"/>
      <c r="F6" s="25"/>
      <c r="G6" s="11" t="s">
        <v>16</v>
      </c>
      <c r="H6" s="2"/>
      <c r="I6" s="9"/>
      <c r="J6" s="2"/>
      <c r="K6" s="10" t="s">
        <v>21</v>
      </c>
      <c r="L6" s="18"/>
      <c r="M6" s="10" t="s">
        <v>16</v>
      </c>
      <c r="N6" s="10" t="s">
        <v>23</v>
      </c>
      <c r="O6" s="18"/>
      <c r="P6" s="11" t="s">
        <v>16</v>
      </c>
    </row>
    <row r="7" spans="1:16" ht="12.75">
      <c r="A7" s="9"/>
      <c r="B7" s="2"/>
      <c r="C7" s="2"/>
      <c r="D7" s="2"/>
      <c r="E7" s="2"/>
      <c r="F7" s="2"/>
      <c r="G7" s="11"/>
      <c r="H7" s="2"/>
      <c r="I7" s="9"/>
      <c r="J7" s="2"/>
      <c r="K7" s="2"/>
      <c r="L7" s="2"/>
      <c r="M7" s="2"/>
      <c r="N7" s="2"/>
      <c r="O7" s="2"/>
      <c r="P7" s="11"/>
    </row>
    <row r="8" spans="1:16" ht="12.75">
      <c r="A8" s="9"/>
      <c r="B8" s="2"/>
      <c r="C8" s="21" t="s">
        <v>12</v>
      </c>
      <c r="D8" s="21"/>
      <c r="E8" s="27">
        <f>+E6*3.14</f>
        <v>0</v>
      </c>
      <c r="F8" s="27"/>
      <c r="G8" s="11" t="s">
        <v>16</v>
      </c>
      <c r="H8" s="2"/>
      <c r="I8" s="9"/>
      <c r="J8" s="2"/>
      <c r="K8" s="10"/>
      <c r="L8" s="21" t="s">
        <v>12</v>
      </c>
      <c r="M8" s="21"/>
      <c r="N8" s="21"/>
      <c r="O8" s="10">
        <f>(+O6*2)+(L6*1.14)</f>
        <v>0</v>
      </c>
      <c r="P8" s="11" t="s">
        <v>16</v>
      </c>
    </row>
    <row r="9" spans="1:16" ht="12.75">
      <c r="A9" s="9"/>
      <c r="B9" s="2"/>
      <c r="C9" s="21" t="s">
        <v>13</v>
      </c>
      <c r="D9" s="21"/>
      <c r="E9" s="25"/>
      <c r="F9" s="25"/>
      <c r="G9" s="11" t="s">
        <v>16</v>
      </c>
      <c r="H9" s="2"/>
      <c r="I9" s="9"/>
      <c r="J9" s="2"/>
      <c r="K9" s="10"/>
      <c r="L9" s="21" t="s">
        <v>13</v>
      </c>
      <c r="M9" s="21"/>
      <c r="N9" s="21"/>
      <c r="O9" s="18"/>
      <c r="P9" s="11" t="s">
        <v>16</v>
      </c>
    </row>
    <row r="10" spans="1:16" ht="12.75">
      <c r="A10" s="9"/>
      <c r="B10" s="2"/>
      <c r="C10" s="21" t="s">
        <v>14</v>
      </c>
      <c r="D10" s="21"/>
      <c r="E10" s="25"/>
      <c r="F10" s="25"/>
      <c r="G10" s="11" t="s">
        <v>17</v>
      </c>
      <c r="H10" s="2"/>
      <c r="I10" s="9"/>
      <c r="J10" s="2"/>
      <c r="K10" s="10"/>
      <c r="L10" s="21" t="s">
        <v>24</v>
      </c>
      <c r="M10" s="21"/>
      <c r="N10" s="21"/>
      <c r="O10" s="18"/>
      <c r="P10" s="11" t="s">
        <v>17</v>
      </c>
    </row>
    <row r="11" spans="1:16" ht="12.75">
      <c r="A11" s="9"/>
      <c r="B11" s="2"/>
      <c r="C11" s="2"/>
      <c r="D11" s="2"/>
      <c r="E11" s="2"/>
      <c r="F11" s="2"/>
      <c r="G11" s="11"/>
      <c r="H11" s="2"/>
      <c r="I11" s="9"/>
      <c r="J11" s="2"/>
      <c r="K11" s="2"/>
      <c r="L11" s="2"/>
      <c r="M11" s="2"/>
      <c r="N11" s="2"/>
      <c r="O11" s="2"/>
      <c r="P11" s="11"/>
    </row>
    <row r="12" spans="1:16" ht="12.75">
      <c r="A12" s="9"/>
      <c r="B12" s="2"/>
      <c r="C12" s="22" t="s">
        <v>15</v>
      </c>
      <c r="D12" s="22"/>
      <c r="E12" s="26">
        <f>(+E8*E9*E10)/1000</f>
        <v>0</v>
      </c>
      <c r="F12" s="26"/>
      <c r="G12" s="13" t="s">
        <v>18</v>
      </c>
      <c r="H12" s="2"/>
      <c r="I12" s="9"/>
      <c r="J12" s="2"/>
      <c r="K12" s="10"/>
      <c r="L12" s="22" t="s">
        <v>15</v>
      </c>
      <c r="M12" s="22"/>
      <c r="N12" s="22"/>
      <c r="O12" s="12">
        <f>(O8*O9*O10)/1000</f>
        <v>0</v>
      </c>
      <c r="P12" s="13" t="s">
        <v>18</v>
      </c>
    </row>
    <row r="13" spans="1:16" ht="13.5" thickBot="1">
      <c r="A13" s="14"/>
      <c r="B13" s="15"/>
      <c r="C13" s="15"/>
      <c r="D13" s="15"/>
      <c r="E13" s="15"/>
      <c r="F13" s="15"/>
      <c r="G13" s="16"/>
      <c r="H13" s="2"/>
      <c r="I13" s="14"/>
      <c r="J13" s="15"/>
      <c r="K13" s="15"/>
      <c r="L13" s="15"/>
      <c r="M13" s="15"/>
      <c r="N13" s="15"/>
      <c r="O13" s="15"/>
      <c r="P13" s="16"/>
    </row>
    <row r="14" spans="1:16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6"/>
      <c r="B15" s="7"/>
      <c r="C15" s="7"/>
      <c r="D15" s="7"/>
      <c r="E15" s="7"/>
      <c r="F15" s="7"/>
      <c r="G15" s="8"/>
      <c r="H15" s="2"/>
      <c r="I15" s="6"/>
      <c r="J15" s="7"/>
      <c r="K15" s="7"/>
      <c r="L15" s="7"/>
      <c r="M15" s="7"/>
      <c r="N15" s="7"/>
      <c r="O15" s="7"/>
      <c r="P15" s="8"/>
    </row>
    <row r="16" spans="1:16" ht="12.75">
      <c r="A16" s="9"/>
      <c r="B16" s="2"/>
      <c r="C16" s="21" t="s">
        <v>19</v>
      </c>
      <c r="D16" s="21"/>
      <c r="E16" s="25"/>
      <c r="F16" s="25"/>
      <c r="G16" s="11" t="s">
        <v>16</v>
      </c>
      <c r="H16" s="2"/>
      <c r="I16" s="9"/>
      <c r="J16" s="2"/>
      <c r="K16" s="10" t="s">
        <v>21</v>
      </c>
      <c r="L16" s="18"/>
      <c r="M16" s="10" t="s">
        <v>16</v>
      </c>
      <c r="N16" s="10" t="s">
        <v>23</v>
      </c>
      <c r="O16" s="18"/>
      <c r="P16" s="11" t="s">
        <v>16</v>
      </c>
    </row>
    <row r="17" spans="1:16" ht="12.75">
      <c r="A17" s="9"/>
      <c r="B17" s="2"/>
      <c r="C17" s="2"/>
      <c r="D17" s="2"/>
      <c r="E17" s="2"/>
      <c r="F17" s="2"/>
      <c r="G17" s="11"/>
      <c r="H17" s="2"/>
      <c r="I17" s="9"/>
      <c r="J17" s="2"/>
      <c r="K17" s="2"/>
      <c r="L17" s="2"/>
      <c r="M17" s="2"/>
      <c r="N17" s="2"/>
      <c r="O17" s="2"/>
      <c r="P17" s="11"/>
    </row>
    <row r="18" spans="1:16" ht="12.75">
      <c r="A18" s="9"/>
      <c r="B18" s="2"/>
      <c r="C18" s="21" t="s">
        <v>12</v>
      </c>
      <c r="D18" s="21"/>
      <c r="E18" s="27">
        <f>+E16*4</f>
        <v>0</v>
      </c>
      <c r="F18" s="27"/>
      <c r="G18" s="11" t="s">
        <v>16</v>
      </c>
      <c r="H18" s="2"/>
      <c r="I18" s="9"/>
      <c r="J18" s="2"/>
      <c r="K18" s="10"/>
      <c r="L18" s="21" t="s">
        <v>12</v>
      </c>
      <c r="M18" s="21"/>
      <c r="N18" s="21"/>
      <c r="O18" s="10">
        <f>(+L16*2)+(O16*2)</f>
        <v>0</v>
      </c>
      <c r="P18" s="11" t="s">
        <v>16</v>
      </c>
    </row>
    <row r="19" spans="1:16" ht="12.75">
      <c r="A19" s="9"/>
      <c r="B19" s="2"/>
      <c r="C19" s="21" t="s">
        <v>13</v>
      </c>
      <c r="D19" s="21"/>
      <c r="E19" s="25"/>
      <c r="F19" s="25"/>
      <c r="G19" s="11" t="s">
        <v>16</v>
      </c>
      <c r="H19" s="2"/>
      <c r="I19" s="9"/>
      <c r="J19" s="2"/>
      <c r="K19" s="10"/>
      <c r="L19" s="21" t="s">
        <v>13</v>
      </c>
      <c r="M19" s="21"/>
      <c r="N19" s="21"/>
      <c r="O19" s="18"/>
      <c r="P19" s="11" t="s">
        <v>16</v>
      </c>
    </row>
    <row r="20" spans="1:16" ht="12.75">
      <c r="A20" s="9"/>
      <c r="B20" s="2"/>
      <c r="C20" s="21" t="s">
        <v>14</v>
      </c>
      <c r="D20" s="21"/>
      <c r="E20" s="25"/>
      <c r="F20" s="25"/>
      <c r="G20" s="11" t="s">
        <v>17</v>
      </c>
      <c r="H20" s="2"/>
      <c r="I20" s="9"/>
      <c r="J20" s="2"/>
      <c r="K20" s="10"/>
      <c r="L20" s="21" t="s">
        <v>24</v>
      </c>
      <c r="M20" s="21"/>
      <c r="N20" s="21"/>
      <c r="O20" s="18"/>
      <c r="P20" s="11" t="s">
        <v>17</v>
      </c>
    </row>
    <row r="21" spans="1:16" ht="12.75">
      <c r="A21" s="9"/>
      <c r="B21" s="2"/>
      <c r="C21" s="2"/>
      <c r="D21" s="2"/>
      <c r="E21" s="2"/>
      <c r="F21" s="2"/>
      <c r="G21" s="11"/>
      <c r="H21" s="2"/>
      <c r="I21" s="9"/>
      <c r="J21" s="2"/>
      <c r="K21" s="2"/>
      <c r="L21" s="2"/>
      <c r="M21" s="2"/>
      <c r="N21" s="2"/>
      <c r="O21" s="2"/>
      <c r="P21" s="11"/>
    </row>
    <row r="22" spans="1:16" ht="12.75">
      <c r="A22" s="9"/>
      <c r="B22" s="2"/>
      <c r="C22" s="22" t="s">
        <v>15</v>
      </c>
      <c r="D22" s="22"/>
      <c r="E22" s="26">
        <f>(+E18*E19*E20)/1000</f>
        <v>0</v>
      </c>
      <c r="F22" s="26"/>
      <c r="G22" s="13" t="s">
        <v>18</v>
      </c>
      <c r="H22" s="2"/>
      <c r="I22" s="9"/>
      <c r="J22" s="2"/>
      <c r="K22" s="10"/>
      <c r="L22" s="22" t="s">
        <v>15</v>
      </c>
      <c r="M22" s="22"/>
      <c r="N22" s="22"/>
      <c r="O22" s="12">
        <f>(O18*O19*O20)/1000</f>
        <v>0</v>
      </c>
      <c r="P22" s="13" t="s">
        <v>18</v>
      </c>
    </row>
    <row r="23" spans="1:16" ht="13.5" thickBot="1">
      <c r="A23" s="14"/>
      <c r="B23" s="15"/>
      <c r="C23" s="15"/>
      <c r="D23" s="15"/>
      <c r="E23" s="15"/>
      <c r="F23" s="15"/>
      <c r="G23" s="16"/>
      <c r="H23" s="2"/>
      <c r="I23" s="14"/>
      <c r="J23" s="15"/>
      <c r="K23" s="15"/>
      <c r="L23" s="15"/>
      <c r="M23" s="15"/>
      <c r="N23" s="15"/>
      <c r="O23" s="15"/>
      <c r="P23" s="16"/>
    </row>
    <row r="24" spans="1:16" ht="13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6"/>
      <c r="B25" s="7"/>
      <c r="C25" s="7"/>
      <c r="D25" s="7"/>
      <c r="E25" s="7"/>
      <c r="F25" s="7"/>
      <c r="G25" s="8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9"/>
      <c r="B26" s="2"/>
      <c r="C26" s="21" t="s">
        <v>22</v>
      </c>
      <c r="D26" s="21"/>
      <c r="E26" s="25"/>
      <c r="F26" s="25"/>
      <c r="G26" s="11" t="s">
        <v>16</v>
      </c>
      <c r="H26" s="2"/>
      <c r="I26" s="2"/>
      <c r="J26" s="2"/>
      <c r="K26" s="10"/>
      <c r="L26" s="10"/>
      <c r="M26" s="10"/>
      <c r="N26" s="10"/>
      <c r="O26" s="10"/>
      <c r="P26" s="2"/>
    </row>
    <row r="27" spans="1:16" ht="12.75">
      <c r="A27" s="9"/>
      <c r="B27" s="2"/>
      <c r="C27" s="2"/>
      <c r="D27" s="2"/>
      <c r="E27" s="2"/>
      <c r="F27" s="2"/>
      <c r="G27" s="11"/>
      <c r="H27" s="2"/>
      <c r="I27" s="2"/>
      <c r="J27" s="30" t="s">
        <v>27</v>
      </c>
      <c r="K27" s="2"/>
      <c r="L27" s="2"/>
      <c r="M27" s="2"/>
      <c r="N27" s="2"/>
      <c r="O27" s="2"/>
      <c r="P27" s="2"/>
    </row>
    <row r="28" spans="1:16" ht="12.75">
      <c r="A28" s="9"/>
      <c r="B28" s="2"/>
      <c r="C28" s="21" t="s">
        <v>12</v>
      </c>
      <c r="D28" s="21"/>
      <c r="E28" s="27">
        <f>(+E26*3)/0.866</f>
        <v>0</v>
      </c>
      <c r="F28" s="27"/>
      <c r="G28" s="11" t="s">
        <v>16</v>
      </c>
      <c r="H28" s="2"/>
      <c r="I28" s="2"/>
      <c r="J28" s="2"/>
      <c r="K28" s="10"/>
      <c r="L28" s="10"/>
      <c r="M28" s="10"/>
      <c r="N28" s="10"/>
      <c r="O28" s="10"/>
      <c r="P28" s="2"/>
    </row>
    <row r="29" spans="1:16" ht="12.75">
      <c r="A29" s="9"/>
      <c r="B29" s="2"/>
      <c r="C29" s="21" t="s">
        <v>13</v>
      </c>
      <c r="D29" s="21"/>
      <c r="E29" s="25"/>
      <c r="F29" s="25"/>
      <c r="G29" s="11" t="s">
        <v>16</v>
      </c>
      <c r="H29" s="2"/>
      <c r="I29" s="2"/>
      <c r="J29" s="2"/>
      <c r="K29" s="10"/>
      <c r="L29" s="10"/>
      <c r="M29" s="10"/>
      <c r="N29" s="10"/>
      <c r="O29" s="10"/>
      <c r="P29" s="2"/>
    </row>
    <row r="30" spans="1:16" ht="12.75">
      <c r="A30" s="9"/>
      <c r="B30" s="2"/>
      <c r="C30" s="21" t="s">
        <v>14</v>
      </c>
      <c r="D30" s="21"/>
      <c r="E30" s="25"/>
      <c r="F30" s="25"/>
      <c r="G30" s="11" t="s">
        <v>17</v>
      </c>
      <c r="H30" s="2"/>
      <c r="I30" s="2"/>
      <c r="J30" s="2"/>
      <c r="K30" s="10"/>
      <c r="L30" s="10"/>
      <c r="M30" s="10"/>
      <c r="N30" s="10"/>
      <c r="O30" s="10"/>
      <c r="P30" s="2"/>
    </row>
    <row r="31" spans="1:16" ht="12.75">
      <c r="A31" s="9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9"/>
      <c r="B32" s="2"/>
      <c r="C32" s="22" t="s">
        <v>15</v>
      </c>
      <c r="D32" s="22"/>
      <c r="E32" s="26">
        <f>(+E28*E29*E30)/1000</f>
        <v>0</v>
      </c>
      <c r="F32" s="26"/>
      <c r="G32" s="13" t="s">
        <v>18</v>
      </c>
      <c r="H32" s="2"/>
      <c r="I32" s="2"/>
      <c r="J32" s="2"/>
      <c r="K32" s="10"/>
      <c r="L32" s="10"/>
      <c r="M32" s="10"/>
      <c r="N32" s="10"/>
      <c r="O32" s="10"/>
      <c r="P32" s="2"/>
    </row>
    <row r="33" spans="1:16" ht="13.5" thickBot="1">
      <c r="A33" s="14"/>
      <c r="B33" s="15"/>
      <c r="C33" s="15"/>
      <c r="D33" s="15"/>
      <c r="E33" s="15"/>
      <c r="F33" s="15"/>
      <c r="G33" s="16"/>
      <c r="H33" s="2"/>
      <c r="I33" s="2"/>
      <c r="J33" s="17"/>
      <c r="K33" s="2"/>
      <c r="L33" s="2"/>
      <c r="M33" s="2"/>
      <c r="N33" s="2"/>
      <c r="O33" s="2"/>
      <c r="P33" s="2"/>
    </row>
  </sheetData>
  <sheetProtection formatCells="0" formatColumns="0" formatRows="0" insertColumns="0" insertRows="0" insertHyperlinks="0" deleteColumns="0" deleteRows="0" sort="0" autoFilter="0" pivotTables="0"/>
  <mergeCells count="47">
    <mergeCell ref="G4:K4"/>
    <mergeCell ref="C6:D6"/>
    <mergeCell ref="C8:D8"/>
    <mergeCell ref="A2:A3"/>
    <mergeCell ref="C2:C3"/>
    <mergeCell ref="G2:K2"/>
    <mergeCell ref="G3:K3"/>
    <mergeCell ref="C9:D9"/>
    <mergeCell ref="C10:D10"/>
    <mergeCell ref="C12:D12"/>
    <mergeCell ref="E6:F6"/>
    <mergeCell ref="E8:F8"/>
    <mergeCell ref="E9:F9"/>
    <mergeCell ref="E10:F10"/>
    <mergeCell ref="E12:F12"/>
    <mergeCell ref="C16:D16"/>
    <mergeCell ref="E16:F16"/>
    <mergeCell ref="C18:D18"/>
    <mergeCell ref="E18:F18"/>
    <mergeCell ref="E22:F22"/>
    <mergeCell ref="C26:D26"/>
    <mergeCell ref="E26:F26"/>
    <mergeCell ref="C19:D19"/>
    <mergeCell ref="E19:F19"/>
    <mergeCell ref="C20:D20"/>
    <mergeCell ref="E20:F20"/>
    <mergeCell ref="A1:P1"/>
    <mergeCell ref="C30:D30"/>
    <mergeCell ref="E30:F30"/>
    <mergeCell ref="C32:D32"/>
    <mergeCell ref="E32:F32"/>
    <mergeCell ref="C28:D28"/>
    <mergeCell ref="E28:F28"/>
    <mergeCell ref="C29:D29"/>
    <mergeCell ref="E29:F29"/>
    <mergeCell ref="C22:D22"/>
    <mergeCell ref="L19:N19"/>
    <mergeCell ref="L20:N20"/>
    <mergeCell ref="L22:N22"/>
    <mergeCell ref="L8:N8"/>
    <mergeCell ref="L9:N9"/>
    <mergeCell ref="L10:N10"/>
    <mergeCell ref="L12:N12"/>
    <mergeCell ref="N2:R2"/>
    <mergeCell ref="N3:R3"/>
    <mergeCell ref="N4:R4"/>
    <mergeCell ref="L18:N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CIEMMEGI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</dc:creator>
  <cp:keywords/>
  <dc:description/>
  <cp:lastModifiedBy>Alessio</cp:lastModifiedBy>
  <cp:lastPrinted>2009-03-26T16:36:09Z</cp:lastPrinted>
  <dcterms:created xsi:type="dcterms:W3CDTF">2009-03-26T14:27:40Z</dcterms:created>
  <dcterms:modified xsi:type="dcterms:W3CDTF">2009-04-03T08:02:29Z</dcterms:modified>
  <cp:category/>
  <cp:version/>
  <cp:contentType/>
  <cp:contentStatus/>
</cp:coreProperties>
</file>